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120" yWindow="120" windowWidth="19020" windowHeight="11892" tabRatio="915" firstSheet="3" activeTab="13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  <sheet name="Лист1" sheetId="28" r:id="rId25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4519"/>
</workbook>
</file>

<file path=xl/calcChain.xml><?xml version="1.0" encoding="utf-8"?>
<calcChain xmlns="http://schemas.openxmlformats.org/spreadsheetml/2006/main">
  <c r="T30" i="17"/>
  <c r="R30"/>
  <c r="T29"/>
  <c r="R29"/>
  <c r="T28"/>
  <c r="R28"/>
  <c r="T27"/>
  <c r="R27"/>
  <c r="T26"/>
  <c r="R26"/>
  <c r="T25"/>
  <c r="R25"/>
  <c r="T24"/>
  <c r="R24"/>
  <c r="T23"/>
  <c r="R23"/>
  <c r="T22"/>
  <c r="R22"/>
  <c r="R21" s="1"/>
  <c r="Z21"/>
  <c r="Y21"/>
  <c r="X21"/>
  <c r="W21"/>
  <c r="V21"/>
  <c r="U21"/>
  <c r="T21"/>
  <c r="S21"/>
  <c r="Q21"/>
  <c r="P21"/>
  <c r="Q35" i="16" l="1"/>
  <c r="Q26"/>
  <c r="Q22"/>
  <c r="Q21"/>
  <c r="Q22" i="15" l="1"/>
  <c r="R22"/>
  <c r="P22"/>
  <c r="P21" i="27" l="1"/>
  <c r="P21" i="26"/>
  <c r="R35" i="16"/>
  <c r="P35"/>
  <c r="R26"/>
  <c r="P26"/>
  <c r="R22"/>
  <c r="P22"/>
  <c r="Q21" i="15"/>
  <c r="R21"/>
  <c r="P21"/>
  <c r="R21" i="16" l="1"/>
  <c r="P21"/>
</calcChain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<sst xmlns="http://schemas.openxmlformats.org/spreadsheetml/2006/main" count="476" uniqueCount="419">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</sst>
</file>

<file path=xl/styles.xml><?xml version="1.0" encoding="utf-8"?>
<styleSheet xmlns="http://schemas.openxmlformats.org/spreadsheetml/2006/main">
  <numFmts count="6">
    <numFmt numFmtId="164" formatCode="\(00\)"/>
    <numFmt numFmtId="165" formatCode="00"/>
    <numFmt numFmtId="166" formatCode="#,##0.0"/>
    <numFmt numFmtId="167" formatCode="0000000"/>
    <numFmt numFmtId="168" formatCode="[$-F800]dddd\,\ mmmm\ dd\,\ yyyy"/>
    <numFmt numFmtId="169" formatCode="#\ ##0.0"/>
  </numFmts>
  <fonts count="3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indexed="8"/>
      <name val="Times New Roman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3" fontId="21" fillId="14" borderId="14" xfId="0" applyNumberFormat="1" applyFont="1" applyFill="1" applyBorder="1" applyAlignment="1" applyProtection="1">
      <alignment horizontal="right" wrapText="1"/>
      <protection locked="0"/>
    </xf>
    <xf numFmtId="169" fontId="38" fillId="14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4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5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0" fillId="14" borderId="17" xfId="0" applyFont="1" applyFill="1" applyBorder="1" applyAlignment="1" applyProtection="1">
      <alignment vertical="center" wrapText="1"/>
      <protection locked="0"/>
    </xf>
    <xf numFmtId="0" fontId="30" fillId="14" borderId="18" xfId="0" applyFont="1" applyFill="1" applyBorder="1" applyAlignment="1" applyProtection="1">
      <alignment vertical="center" wrapText="1"/>
      <protection locked="0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14" borderId="19" xfId="0" applyFont="1" applyFill="1" applyBorder="1" applyAlignment="1" applyProtection="1">
      <alignment horizontal="center" vertical="center"/>
      <protection locked="0"/>
    </xf>
    <xf numFmtId="0" fontId="2" fillId="14" borderId="20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14" borderId="14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4" borderId="14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2" workbookViewId="0">
      <selection activeCell="X29" sqref="X29:CF29"/>
    </sheetView>
  </sheetViews>
  <sheetFormatPr defaultColWidth="9.109375" defaultRowHeight="13.2"/>
  <cols>
    <col min="1" max="84" width="1.6640625" style="43" customWidth="1"/>
    <col min="85" max="85" width="1.6640625" style="43" hidden="1" customWidth="1"/>
    <col min="86" max="87" width="1.6640625" style="43" customWidth="1"/>
    <col min="88" max="16384" width="9.109375" style="44"/>
  </cols>
  <sheetData>
    <row r="1" spans="1:87" ht="13.8" hidden="1" thickBot="1"/>
    <row r="2" spans="1:87" ht="13.8" hidden="1" thickBot="1"/>
    <row r="3" spans="1:87" ht="13.8" hidden="1" thickBot="1"/>
    <row r="4" spans="1:87" ht="13.8" hidden="1" thickBot="1"/>
    <row r="5" spans="1:87" ht="13.8" hidden="1" thickBot="1"/>
    <row r="6" spans="1:87" ht="13.8" hidden="1" thickBot="1"/>
    <row r="7" spans="1:87" ht="13.8" hidden="1" thickBot="1"/>
    <row r="8" spans="1:87" ht="13.8" hidden="1" thickBot="1"/>
    <row r="9" spans="1:87" ht="13.8" hidden="1" thickBot="1"/>
    <row r="10" spans="1:87" ht="13.8" hidden="1" thickBot="1"/>
    <row r="11" spans="1:87" ht="13.8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20" t="s">
        <v>143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2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8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114" t="s">
        <v>144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39.9" customHeight="1" thickBot="1">
      <c r="E16" s="123" t="s">
        <v>382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5"/>
    </row>
    <row r="17" spans="1:84" ht="15" customHeight="1"/>
    <row r="18" spans="1:84" ht="15" hidden="1" customHeight="1" thickBot="1">
      <c r="H18" s="114" t="s">
        <v>145</v>
      </c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6"/>
    </row>
    <row r="19" spans="1:84" ht="15" customHeight="1" thickBot="1"/>
    <row r="20" spans="1:84" ht="35.1" customHeight="1">
      <c r="K20" s="126" t="s">
        <v>192</v>
      </c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8"/>
    </row>
    <row r="21" spans="1:84" ht="15" customHeight="1" thickBot="1">
      <c r="K21" s="79" t="s">
        <v>152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1">
        <v>2023</v>
      </c>
      <c r="AP21" s="81"/>
      <c r="AQ21" s="81"/>
      <c r="AR21" s="82" t="s">
        <v>153</v>
      </c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3"/>
    </row>
    <row r="22" spans="1:84" ht="15" customHeight="1" thickBot="1"/>
    <row r="23" spans="1:84" ht="14.4" thickBot="1">
      <c r="A23" s="111" t="s">
        <v>146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3"/>
      <c r="AY23" s="114" t="s">
        <v>147</v>
      </c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6"/>
      <c r="BQ23" s="117" t="s">
        <v>151</v>
      </c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9"/>
      <c r="CD23" s="48"/>
      <c r="CE23" s="48"/>
      <c r="CF23" s="49"/>
    </row>
    <row r="24" spans="1:84" ht="54.9" customHeight="1">
      <c r="A24" s="103" t="s">
        <v>411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4"/>
      <c r="AY24" s="107" t="s">
        <v>409</v>
      </c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9"/>
      <c r="BO24" s="110" t="s">
        <v>414</v>
      </c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51"/>
    </row>
    <row r="25" spans="1:84" ht="16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6"/>
      <c r="AY25" s="88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9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51"/>
    </row>
    <row r="26" spans="1:84" ht="24.9" customHeight="1" thickBot="1">
      <c r="A26" s="97" t="s">
        <v>367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9"/>
      <c r="AY26" s="91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3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51"/>
    </row>
    <row r="27" spans="1:84" ht="14.4" thickBot="1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6"/>
      <c r="AY27" s="100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P27" s="50"/>
      <c r="BQ27" s="50"/>
      <c r="BR27" s="50"/>
      <c r="BS27" s="114" t="s">
        <v>307</v>
      </c>
      <c r="BT27" s="115"/>
      <c r="BU27" s="115"/>
      <c r="BV27" s="115"/>
      <c r="BW27" s="115"/>
      <c r="BX27" s="115"/>
      <c r="BY27" s="115"/>
      <c r="BZ27" s="115"/>
      <c r="CA27" s="116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>
      <c r="A29" s="84" t="s">
        <v>148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7"/>
    </row>
    <row r="30" spans="1:84" ht="30" customHeight="1" thickBot="1">
      <c r="A30" s="129" t="s">
        <v>149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2"/>
    </row>
    <row r="31" spans="1:84" ht="13.5" customHeight="1" thickBot="1">
      <c r="A31" s="139" t="s">
        <v>150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14" t="s">
        <v>91</v>
      </c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6"/>
    </row>
    <row r="32" spans="1:84" ht="12.75" customHeight="1">
      <c r="A32" s="141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42"/>
      <c r="V32" s="141" t="s">
        <v>415</v>
      </c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7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7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8"/>
    </row>
    <row r="33" spans="1:85">
      <c r="A33" s="141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42"/>
      <c r="V33" s="147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7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7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8"/>
    </row>
    <row r="34" spans="1:85">
      <c r="A34" s="141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42"/>
      <c r="V34" s="147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7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7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8"/>
    </row>
    <row r="35" spans="1:85">
      <c r="A35" s="141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42"/>
      <c r="V35" s="147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7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7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8"/>
    </row>
    <row r="36" spans="1:8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5"/>
      <c r="V36" s="100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0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0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2"/>
    </row>
    <row r="37" spans="1:85" ht="13.8" thickBot="1">
      <c r="A37" s="149">
        <v>1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1"/>
      <c r="V37" s="149">
        <v>2</v>
      </c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1"/>
      <c r="AQ37" s="149">
        <v>3</v>
      </c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1"/>
      <c r="BL37" s="149">
        <v>4</v>
      </c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1"/>
    </row>
    <row r="38" spans="1:85" ht="13.8" thickBot="1">
      <c r="A38" s="133">
        <v>609564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5"/>
      <c r="V38" s="136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8"/>
      <c r="AQ38" s="136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8"/>
      <c r="BL38" s="136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8"/>
      <c r="CG38" s="76"/>
    </row>
  </sheetData>
  <sheetProtection password="DA49" sheet="1" objects="1" scenarios="1" selectLockedCells="1"/>
  <mergeCells count="37">
    <mergeCell ref="A30:W30"/>
    <mergeCell ref="X30:CF30"/>
    <mergeCell ref="BS27:CA27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Y25:BM25"/>
    <mergeCell ref="AY26:BM26"/>
    <mergeCell ref="A27:AX27"/>
    <mergeCell ref="A26:AX26"/>
    <mergeCell ref="AY27:BM27"/>
    <mergeCell ref="A24:AX25"/>
    <mergeCell ref="AY24:BM24"/>
    <mergeCell ref="BO24:CE26"/>
    <mergeCell ref="A23:AX23"/>
    <mergeCell ref="AY23:BM23"/>
    <mergeCell ref="BQ23:CC23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32"/>
  <sheetViews>
    <sheetView showGridLines="0" topLeftCell="A16" workbookViewId="0">
      <selection activeCell="Q32" sqref="Q32"/>
    </sheetView>
  </sheetViews>
  <sheetFormatPr defaultColWidth="9.109375" defaultRowHeight="13.2"/>
  <cols>
    <col min="1" max="1" width="64.5546875" style="10" bestFit="1" customWidth="1"/>
    <col min="2" max="14" width="2.33203125" style="10" hidden="1" customWidth="1"/>
    <col min="15" max="15" width="6.44140625" style="10" bestFit="1" customWidth="1"/>
    <col min="16" max="17" width="18.6640625" style="10" customWidth="1"/>
    <col min="18" max="16384" width="9.10937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8" t="s">
        <v>84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</row>
    <row r="17" spans="1:17" hidden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1:17" ht="20.100000000000001" customHeight="1">
      <c r="A18" s="170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0" t="s">
        <v>6</v>
      </c>
      <c r="P18" s="154" t="s">
        <v>60</v>
      </c>
      <c r="Q18" s="154"/>
    </row>
    <row r="19" spans="1:17" ht="39.9" customHeight="1">
      <c r="A19" s="17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1"/>
      <c r="P19" s="11" t="s">
        <v>81</v>
      </c>
      <c r="Q19" s="11" t="s">
        <v>372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  <c r="Q21" s="4"/>
    </row>
    <row r="22" spans="1:17" ht="15.6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6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0</v>
      </c>
      <c r="Q23" s="4"/>
    </row>
    <row r="24" spans="1:17" ht="15.6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0</v>
      </c>
      <c r="Q24" s="4"/>
    </row>
    <row r="25" spans="1:17" ht="15.6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0</v>
      </c>
      <c r="Q25" s="4"/>
    </row>
    <row r="26" spans="1:17" ht="15.6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  <c r="Q26" s="4"/>
    </row>
    <row r="27" spans="1:17" ht="15.6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6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  <c r="Q28" s="4"/>
    </row>
    <row r="29" spans="1:17" ht="39.6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0</v>
      </c>
      <c r="Q29" s="32"/>
    </row>
    <row r="30" spans="1:17" ht="15.6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0</v>
      </c>
      <c r="Q30" s="4">
        <v>0</v>
      </c>
    </row>
    <row r="31" spans="1:17" ht="15.6">
      <c r="A31" s="16" t="s">
        <v>405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6">
      <c r="A32" s="16" t="s">
        <v>378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27"/>
  <sheetViews>
    <sheetView showGridLines="0" topLeftCell="A12" workbookViewId="0">
      <selection activeCell="P25" sqref="P25"/>
    </sheetView>
  </sheetViews>
  <sheetFormatPr defaultColWidth="9.109375" defaultRowHeight="13.2"/>
  <cols>
    <col min="1" max="1" width="45.6640625" style="10" customWidth="1"/>
    <col min="2" max="2" width="41.109375" style="10" customWidth="1"/>
    <col min="3" max="14" width="1.33203125" style="10" hidden="1" customWidth="1"/>
    <col min="15" max="15" width="6.44140625" style="10" customWidth="1"/>
    <col min="16" max="16" width="15.6640625" style="10" customWidth="1"/>
    <col min="17" max="19" width="9.109375" style="10"/>
    <col min="20" max="20" width="31.33203125" style="10" bestFit="1" customWidth="1"/>
    <col min="21" max="16384" width="9.109375" style="10"/>
  </cols>
  <sheetData>
    <row r="1" spans="1:16" hidden="1"/>
    <row r="2" spans="1:16" ht="12.75" hidden="1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ht="12.75" hidden="1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" ht="12.75" hidden="1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ht="12.75" hidden="1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6" ht="12.75" hidden="1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1:16" ht="12.75" hidden="1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</row>
    <row r="8" spans="1:16" ht="12.75" hidden="1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</row>
    <row r="9" spans="1:16" ht="12.75" hidden="1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</row>
    <row r="10" spans="1:16" ht="12.75" hidden="1" customHeight="1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</row>
    <row r="11" spans="1:16" ht="12.75" hidden="1" customHeigh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</row>
    <row r="12" spans="1:16" ht="39.9" customHeight="1">
      <c r="A12" s="168" t="s">
        <v>407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</row>
    <row r="13" spans="1:16">
      <c r="A13" s="173" t="s">
        <v>406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4"/>
    </row>
    <row r="14" spans="1:16">
      <c r="A14" s="58" t="s">
        <v>309</v>
      </c>
      <c r="B14" s="58" t="s">
        <v>373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310</v>
      </c>
      <c r="B15" s="10" t="s">
        <v>380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311</v>
      </c>
      <c r="B16" s="58" t="s">
        <v>343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312</v>
      </c>
      <c r="B17" s="10" t="s">
        <v>344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342</v>
      </c>
      <c r="B18" s="58" t="s">
        <v>418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54" t="s">
        <v>0</v>
      </c>
      <c r="B19" s="15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>
      <c r="A20" s="175">
        <v>1</v>
      </c>
      <c r="B20" s="17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6">
      <c r="A21" s="172" t="s">
        <v>399</v>
      </c>
      <c r="B21" s="17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7</v>
      </c>
      <c r="Q21" s="12"/>
    </row>
    <row r="22" spans="1:17" ht="54.9" customHeight="1">
      <c r="A22" s="172" t="s">
        <v>417</v>
      </c>
      <c r="B22" s="17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7</v>
      </c>
      <c r="Q22" s="12"/>
    </row>
    <row r="23" spans="1:17" ht="30" customHeight="1">
      <c r="A23" s="172" t="s">
        <v>400</v>
      </c>
      <c r="B23" s="17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7</v>
      </c>
      <c r="Q23" s="12"/>
    </row>
    <row r="24" spans="1:17" ht="30" customHeight="1">
      <c r="A24" s="172" t="s">
        <v>398</v>
      </c>
      <c r="B24" s="17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5" spans="1:17" ht="15.6">
      <c r="A25" s="172" t="s">
        <v>410</v>
      </c>
      <c r="B25" s="17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7</v>
      </c>
      <c r="Q25" s="12"/>
    </row>
    <row r="27" spans="1:17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</sheetData>
  <sheetProtection password="DA49" sheet="1" objects="1" scenarios="1" selectLockedCells="1"/>
  <mergeCells count="20">
    <mergeCell ref="A27:P27"/>
    <mergeCell ref="A19:B19"/>
    <mergeCell ref="A20:B20"/>
    <mergeCell ref="A21:B21"/>
    <mergeCell ref="A22:B22"/>
    <mergeCell ref="A11:P11"/>
    <mergeCell ref="A23:B23"/>
    <mergeCell ref="A25:B25"/>
    <mergeCell ref="A12:P12"/>
    <mergeCell ref="A13:P13"/>
    <mergeCell ref="A24:B24"/>
    <mergeCell ref="A8:P8"/>
    <mergeCell ref="A9:P9"/>
    <mergeCell ref="A10:P10"/>
    <mergeCell ref="A2:P2"/>
    <mergeCell ref="A3:P3"/>
    <mergeCell ref="A4:P4"/>
    <mergeCell ref="A5:P5"/>
    <mergeCell ref="A6:P6"/>
    <mergeCell ref="A7:P7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:P25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P27"/>
  <sheetViews>
    <sheetView showGridLines="0" topLeftCell="A17" workbookViewId="0">
      <selection activeCell="P25" sqref="P25"/>
    </sheetView>
  </sheetViews>
  <sheetFormatPr defaultColWidth="9.109375" defaultRowHeight="13.2"/>
  <cols>
    <col min="1" max="1" width="67.6640625" style="10" customWidth="1"/>
    <col min="2" max="14" width="1.88671875" style="10" hidden="1" customWidth="1"/>
    <col min="15" max="15" width="6.44140625" style="10" customWidth="1"/>
    <col min="16" max="16" width="17.6640625" style="10" customWidth="1"/>
    <col min="17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4" t="s">
        <v>94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1:16" hidden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6">
      <c r="A21" s="16" t="s">
        <v>154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6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6">
      <c r="A23" s="16" t="s">
        <v>401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6.4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8">
      <c r="A25" s="16" t="s">
        <v>385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6" t="s">
        <v>386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2"/>
  <sheetViews>
    <sheetView showGridLines="0" topLeftCell="A16" workbookViewId="0">
      <selection activeCell="R22" sqref="R22"/>
    </sheetView>
  </sheetViews>
  <sheetFormatPr defaultColWidth="9.109375" defaultRowHeight="13.2"/>
  <cols>
    <col min="1" max="1" width="48.44140625" style="10" bestFit="1" customWidth="1"/>
    <col min="2" max="14" width="3" style="10" hidden="1" customWidth="1"/>
    <col min="15" max="15" width="6.44140625" style="10" bestFit="1" customWidth="1"/>
    <col min="16" max="18" width="16.6640625" style="10" customWidth="1"/>
    <col min="19" max="16384" width="9.10937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" customHeight="1">
      <c r="A16" s="168" t="s">
        <v>99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</row>
    <row r="17" spans="1:18" s="12" customFormat="1">
      <c r="A17" s="176" t="s">
        <v>295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1:18" ht="20.100000000000001" customHeight="1">
      <c r="A18" s="154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4" t="s">
        <v>6</v>
      </c>
      <c r="P18" s="167" t="s">
        <v>379</v>
      </c>
      <c r="Q18" s="167"/>
      <c r="R18" s="167"/>
    </row>
    <row r="19" spans="1:18" ht="30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107</v>
      </c>
      <c r="Q19" s="11" t="s">
        <v>97</v>
      </c>
      <c r="R19" s="11" t="s">
        <v>98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6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  <c r="Q21" s="4">
        <v>0</v>
      </c>
      <c r="R21" s="4">
        <v>0</v>
      </c>
    </row>
    <row r="22" spans="1:18" ht="15.6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R29"/>
  <sheetViews>
    <sheetView showGridLines="0" tabSelected="1" topLeftCell="A17" workbookViewId="0">
      <selection activeCell="R27" sqref="R27"/>
    </sheetView>
  </sheetViews>
  <sheetFormatPr defaultColWidth="9.109375" defaultRowHeight="13.2"/>
  <cols>
    <col min="1" max="1" width="46.5546875" style="10" bestFit="1" customWidth="1"/>
    <col min="2" max="14" width="2" style="10" hidden="1" customWidth="1"/>
    <col min="15" max="15" width="6.44140625" style="10" bestFit="1" customWidth="1"/>
    <col min="16" max="18" width="15.6640625" style="10" customWidth="1"/>
    <col min="19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4" t="s">
        <v>374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>
      <c r="A18" s="165" t="s">
        <v>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</row>
    <row r="19" spans="1:18" ht="39.9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163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6.4">
      <c r="A21" s="28" t="s">
        <v>375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4504</v>
      </c>
      <c r="Q21" s="4">
        <v>0</v>
      </c>
      <c r="R21" s="4">
        <v>19647</v>
      </c>
    </row>
    <row r="22" spans="1:18" ht="26.4">
      <c r="A22" s="19" t="s">
        <v>155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4485</v>
      </c>
      <c r="Q22" s="4"/>
      <c r="R22" s="4">
        <v>16236</v>
      </c>
    </row>
    <row r="23" spans="1:18" ht="15.6">
      <c r="A23" s="19" t="s">
        <v>156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0</v>
      </c>
      <c r="R23" s="4">
        <v>0</v>
      </c>
    </row>
    <row r="24" spans="1:18" ht="15.6">
      <c r="A24" s="19" t="s">
        <v>157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  <c r="Q24" s="4">
        <v>0</v>
      </c>
      <c r="R24" s="4">
        <v>3160</v>
      </c>
    </row>
    <row r="25" spans="1:18" ht="15.6">
      <c r="A25" s="19" t="s">
        <v>158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19</v>
      </c>
      <c r="Q25" s="4">
        <v>0</v>
      </c>
      <c r="R25" s="4">
        <v>251</v>
      </c>
    </row>
    <row r="26" spans="1:18" ht="26.4">
      <c r="A26" s="19" t="s">
        <v>159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4504</v>
      </c>
      <c r="Q26" s="4">
        <v>0</v>
      </c>
      <c r="R26" s="4">
        <v>19647</v>
      </c>
    </row>
    <row r="27" spans="1:18" ht="15.6">
      <c r="A27" s="19" t="s">
        <v>160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/>
    </row>
    <row r="28" spans="1:18" ht="15.6">
      <c r="A28" s="19" t="s">
        <v>161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4">
        <v>0</v>
      </c>
    </row>
    <row r="29" spans="1:18" ht="15.6">
      <c r="A29" s="19" t="s">
        <v>162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P32"/>
  <sheetViews>
    <sheetView showGridLines="0" topLeftCell="A17" workbookViewId="0">
      <selection activeCell="P25" sqref="P25"/>
    </sheetView>
  </sheetViews>
  <sheetFormatPr defaultColWidth="9.109375" defaultRowHeight="13.2"/>
  <cols>
    <col min="1" max="1" width="60.6640625" style="10" customWidth="1"/>
    <col min="2" max="14" width="3.88671875" style="10" hidden="1" customWidth="1"/>
    <col min="15" max="15" width="6.44140625" style="10" bestFit="1" customWidth="1"/>
    <col min="16" max="16" width="17.6640625" style="10" customWidth="1"/>
    <col min="17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" customHeight="1">
      <c r="A17" s="168" t="s">
        <v>164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4"/>
      <c r="P17" s="164"/>
    </row>
    <row r="18" spans="1:16">
      <c r="A18" s="165" t="s">
        <v>241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6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4</v>
      </c>
    </row>
    <row r="22" spans="1:16" ht="15.6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</v>
      </c>
    </row>
    <row r="23" spans="1:16" ht="15.6">
      <c r="A23" s="19" t="s">
        <v>402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</v>
      </c>
    </row>
    <row r="24" spans="1:16" ht="15.6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802</v>
      </c>
    </row>
    <row r="25" spans="1:16" ht="15.6">
      <c r="A25" s="19" t="s">
        <v>296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2714</v>
      </c>
    </row>
    <row r="26" spans="1:16" ht="26.4">
      <c r="A26" s="19" t="s">
        <v>297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6">
      <c r="A27" s="19" t="s">
        <v>314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39.6">
      <c r="A28" s="19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6">
      <c r="A29" s="19" t="s">
        <v>299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6">
      <c r="A30" s="19" t="s">
        <v>300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6">
      <c r="A31" s="19" t="s">
        <v>313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6.4">
      <c r="A32" s="19" t="s">
        <v>345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tabColor rgb="FFFFC000"/>
    <pageSetUpPr fitToPage="1"/>
  </sheetPr>
  <dimension ref="A1:R32"/>
  <sheetViews>
    <sheetView showGridLines="0" topLeftCell="A15" workbookViewId="0">
      <selection activeCell="P32" sqref="P32"/>
    </sheetView>
  </sheetViews>
  <sheetFormatPr defaultColWidth="9.109375" defaultRowHeight="13.2"/>
  <cols>
    <col min="1" max="1" width="56.33203125" style="10" bestFit="1" customWidth="1"/>
    <col min="2" max="14" width="2.44140625" style="10" hidden="1" customWidth="1"/>
    <col min="15" max="15" width="6.44140625" style="10" bestFit="1" customWidth="1"/>
    <col min="16" max="18" width="16.6640625" style="10" customWidth="1"/>
    <col min="19" max="16384" width="9.10937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4" t="s">
        <v>111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</row>
    <row r="16" spans="1:18" ht="20.100000000000001" customHeight="1">
      <c r="A16" s="164" t="s">
        <v>112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</row>
    <row r="17" spans="1:18">
      <c r="A17" s="165" t="s">
        <v>113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</row>
    <row r="18" spans="1:18" ht="20.100000000000001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242</v>
      </c>
      <c r="Q18" s="177" t="s">
        <v>105</v>
      </c>
      <c r="R18" s="178"/>
    </row>
    <row r="19" spans="1:18" ht="20.100000000000001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34" t="s">
        <v>376</v>
      </c>
      <c r="R19" s="11" t="s">
        <v>106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6.4">
      <c r="A21" s="16" t="s">
        <v>166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f>P22+P26+P27+P28+P29</f>
        <v>170743</v>
      </c>
      <c r="Q21" s="42">
        <f t="shared" ref="Q21:R21" si="0">Q22+Q26+Q27+Q28+Q29</f>
        <v>170743</v>
      </c>
      <c r="R21" s="42">
        <f t="shared" si="0"/>
        <v>0</v>
      </c>
    </row>
    <row r="22" spans="1:18" ht="39.6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f>P23+P24+P25</f>
        <v>169660</v>
      </c>
      <c r="Q22" s="42">
        <f t="shared" ref="Q22:R22" si="1">Q23+Q24+Q25</f>
        <v>169660</v>
      </c>
      <c r="R22" s="42">
        <f t="shared" si="1"/>
        <v>0</v>
      </c>
    </row>
    <row r="23" spans="1:18" ht="26.4">
      <c r="A23" s="19" t="s">
        <v>168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27341</v>
      </c>
      <c r="Q23" s="42">
        <v>27341</v>
      </c>
      <c r="R23" s="42"/>
    </row>
    <row r="24" spans="1:18" ht="15.6">
      <c r="A24" s="19" t="s">
        <v>408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132962</v>
      </c>
      <c r="Q24" s="42">
        <v>132962</v>
      </c>
      <c r="R24" s="42"/>
    </row>
    <row r="25" spans="1:18" ht="15.6">
      <c r="A25" s="19" t="s">
        <v>169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9357</v>
      </c>
      <c r="Q25" s="42">
        <v>9357</v>
      </c>
      <c r="R25" s="42"/>
    </row>
    <row r="26" spans="1:18" ht="15.6">
      <c r="A26" s="19" t="s">
        <v>170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6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1083</v>
      </c>
      <c r="Q27" s="42">
        <v>1083</v>
      </c>
      <c r="R27" s="42"/>
    </row>
    <row r="28" spans="1:18" ht="15.6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6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>
      <c r="A30" s="40" t="s">
        <v>171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546.9</v>
      </c>
    </row>
    <row r="31" spans="1:18" ht="15.6">
      <c r="A31" s="39" t="s">
        <v>172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1392.9</v>
      </c>
    </row>
    <row r="32" spans="1:18" ht="50.1" customHeight="1">
      <c r="A32" s="23" t="s">
        <v>301</v>
      </c>
      <c r="O32" s="24">
        <v>12</v>
      </c>
      <c r="P32" s="6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tabColor rgb="FFFFC000"/>
    <pageSetUpPr fitToPage="1"/>
  </sheetPr>
  <dimension ref="A1:R40"/>
  <sheetViews>
    <sheetView showGridLines="0" topLeftCell="A16" workbookViewId="0">
      <selection activeCell="P40" sqref="P40"/>
    </sheetView>
  </sheetViews>
  <sheetFormatPr defaultColWidth="9.109375" defaultRowHeight="13.2"/>
  <cols>
    <col min="1" max="1" width="65.88671875" style="10" customWidth="1"/>
    <col min="2" max="14" width="2.88671875" style="10" hidden="1" customWidth="1"/>
    <col min="15" max="15" width="6.44140625" style="10" bestFit="1" customWidth="1"/>
    <col min="16" max="18" width="18.6640625" style="10" customWidth="1"/>
    <col min="19" max="16384" width="9.10937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4" t="s">
        <v>124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</row>
    <row r="17" spans="1:18">
      <c r="A17" s="165" t="s">
        <v>113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</row>
    <row r="18" spans="1:18" ht="20.100000000000001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62</v>
      </c>
      <c r="Q18" s="154" t="s">
        <v>122</v>
      </c>
      <c r="R18" s="154"/>
    </row>
    <row r="19" spans="1:18" ht="79.2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247</v>
      </c>
      <c r="R19" s="11" t="s">
        <v>248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6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f>P22+P26+P33+P34</f>
        <v>165877</v>
      </c>
      <c r="Q21" s="38">
        <f>Q22+Q26+Q33+Q34</f>
        <v>165877</v>
      </c>
      <c r="R21" s="38">
        <f t="shared" ref="R21" si="0">R22+R26+R33+R34</f>
        <v>165500</v>
      </c>
    </row>
    <row r="22" spans="1:18" ht="26.4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f>P23+P24+P25</f>
        <v>142351</v>
      </c>
      <c r="Q22" s="38">
        <f>Q23+Q24+Q25</f>
        <v>142351</v>
      </c>
      <c r="R22" s="38">
        <f t="shared" ref="R22" si="1">R23+R24+R25</f>
        <v>142157</v>
      </c>
    </row>
    <row r="23" spans="1:18" ht="15.6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110726</v>
      </c>
      <c r="Q23" s="38">
        <v>110726</v>
      </c>
      <c r="R23" s="38">
        <v>110577</v>
      </c>
    </row>
    <row r="24" spans="1:18" ht="15.6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136</v>
      </c>
      <c r="Q24" s="38">
        <v>136</v>
      </c>
      <c r="R24" s="38">
        <v>136</v>
      </c>
    </row>
    <row r="25" spans="1:18" ht="15.6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31489</v>
      </c>
      <c r="Q25" s="38">
        <v>31489</v>
      </c>
      <c r="R25" s="38">
        <v>31444</v>
      </c>
    </row>
    <row r="26" spans="1:18" ht="15.6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f>P27+P28+P29+P30+P31+P32</f>
        <v>23112</v>
      </c>
      <c r="Q26" s="38">
        <f>Q27+Q28+Q29+Q30+Q31+Q32</f>
        <v>23112</v>
      </c>
      <c r="R26" s="38">
        <f t="shared" ref="R26" si="2">R27+R28+R29+R30+R31+R32</f>
        <v>22929</v>
      </c>
    </row>
    <row r="27" spans="1:18" ht="26.4">
      <c r="A27" s="19" t="s">
        <v>173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474</v>
      </c>
      <c r="Q27" s="38">
        <v>474</v>
      </c>
      <c r="R27" s="38">
        <v>474</v>
      </c>
    </row>
    <row r="28" spans="1:18" ht="15.6">
      <c r="A28" s="19" t="s">
        <v>174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227</v>
      </c>
      <c r="Q28" s="38">
        <v>227</v>
      </c>
      <c r="R28" s="38">
        <v>227</v>
      </c>
    </row>
    <row r="29" spans="1:18" ht="15.6">
      <c r="A29" s="19" t="s">
        <v>175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5038</v>
      </c>
      <c r="Q29" s="38">
        <v>5038</v>
      </c>
      <c r="R29" s="38">
        <v>5038</v>
      </c>
    </row>
    <row r="30" spans="1:18" ht="15.6">
      <c r="A30" s="19" t="s">
        <v>176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31</v>
      </c>
      <c r="Q30" s="38">
        <v>31</v>
      </c>
      <c r="R30" s="38">
        <v>31</v>
      </c>
    </row>
    <row r="31" spans="1:18" ht="15.6">
      <c r="A31" s="19" t="s">
        <v>177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1112</v>
      </c>
      <c r="Q31" s="38">
        <v>1112</v>
      </c>
      <c r="R31" s="38">
        <v>1008</v>
      </c>
    </row>
    <row r="32" spans="1:18" ht="15.6">
      <c r="A32" s="19" t="s">
        <v>178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16230</v>
      </c>
      <c r="Q32" s="38">
        <v>16230</v>
      </c>
      <c r="R32" s="38">
        <v>16151</v>
      </c>
    </row>
    <row r="33" spans="1:18" ht="15.6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0</v>
      </c>
      <c r="Q33" s="38">
        <v>0</v>
      </c>
      <c r="R33" s="38">
        <v>0</v>
      </c>
    </row>
    <row r="34" spans="1:18" ht="15.6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414</v>
      </c>
      <c r="Q34" s="38">
        <v>414</v>
      </c>
      <c r="R34" s="38">
        <v>414</v>
      </c>
    </row>
    <row r="35" spans="1:18" ht="15.6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f>P36+P37+P38+P39</f>
        <v>4020</v>
      </c>
      <c r="Q35" s="38">
        <f>Q36+Q37+Q38+Q39</f>
        <v>4020</v>
      </c>
      <c r="R35" s="38">
        <f t="shared" ref="R35" si="3">R36+R37+R38+R39</f>
        <v>3315</v>
      </c>
    </row>
    <row r="36" spans="1:18" ht="26.4">
      <c r="A36" s="16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2327</v>
      </c>
      <c r="Q36" s="38">
        <v>2327</v>
      </c>
      <c r="R36" s="38">
        <v>2142</v>
      </c>
    </row>
    <row r="37" spans="1:18" ht="15.6">
      <c r="A37" s="16" t="s">
        <v>244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6">
      <c r="A38" s="16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6">
      <c r="A39" s="16" t="s">
        <v>246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1693</v>
      </c>
      <c r="Q39" s="38">
        <v>1693</v>
      </c>
      <c r="R39" s="38">
        <v>1173</v>
      </c>
    </row>
    <row r="40" spans="1:18" ht="35.1" customHeight="1">
      <c r="A40" s="23" t="s">
        <v>302</v>
      </c>
      <c r="O40" s="24">
        <v>20</v>
      </c>
      <c r="P40" s="6">
        <v>0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tabColor rgb="FFFFC000"/>
    <pageSetUpPr fitToPage="1"/>
  </sheetPr>
  <dimension ref="A1:Z37"/>
  <sheetViews>
    <sheetView showGridLines="0" topLeftCell="A15" workbookViewId="0">
      <selection activeCell="X25" sqref="X25:X26"/>
    </sheetView>
  </sheetViews>
  <sheetFormatPr defaultColWidth="9.109375" defaultRowHeight="13.2"/>
  <cols>
    <col min="1" max="1" width="48.44140625" style="10" bestFit="1" customWidth="1"/>
    <col min="2" max="14" width="2.33203125" style="10" hidden="1" customWidth="1"/>
    <col min="15" max="15" width="6.44140625" style="10" bestFit="1" customWidth="1"/>
    <col min="16" max="17" width="13.6640625" style="10" customWidth="1"/>
    <col min="18" max="18" width="16.6640625" style="10" customWidth="1"/>
    <col min="19" max="20" width="13.6640625" style="10" customWidth="1"/>
    <col min="21" max="21" width="16.6640625" style="10" customWidth="1"/>
    <col min="22" max="26" width="13.6640625" style="10" customWidth="1"/>
    <col min="27" max="16384" width="9.10937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4" t="s">
        <v>137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26">
      <c r="A16" s="165" t="s">
        <v>251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spans="1:26" ht="30" customHeight="1">
      <c r="A17" s="154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4" t="s">
        <v>6</v>
      </c>
      <c r="P17" s="154" t="s">
        <v>125</v>
      </c>
      <c r="Q17" s="154"/>
      <c r="R17" s="154" t="s">
        <v>126</v>
      </c>
      <c r="S17" s="154"/>
      <c r="T17" s="154"/>
      <c r="U17" s="154" t="s">
        <v>127</v>
      </c>
      <c r="V17" s="154"/>
      <c r="W17" s="154"/>
      <c r="X17" s="154"/>
      <c r="Y17" s="154"/>
      <c r="Z17" s="154"/>
    </row>
    <row r="18" spans="1:26" ht="30" customHeight="1">
      <c r="A18" s="15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/>
      <c r="P18" s="154" t="s">
        <v>389</v>
      </c>
      <c r="Q18" s="154" t="s">
        <v>388</v>
      </c>
      <c r="R18" s="154" t="s">
        <v>139</v>
      </c>
      <c r="S18" s="154"/>
      <c r="T18" s="154" t="s">
        <v>303</v>
      </c>
      <c r="U18" s="154" t="s">
        <v>138</v>
      </c>
      <c r="V18" s="154"/>
      <c r="W18" s="154"/>
      <c r="X18" s="154" t="s">
        <v>128</v>
      </c>
      <c r="Y18" s="154"/>
      <c r="Z18" s="154"/>
    </row>
    <row r="19" spans="1:26" ht="54.9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129</v>
      </c>
      <c r="S19" s="11" t="s">
        <v>387</v>
      </c>
      <c r="T19" s="154"/>
      <c r="U19" s="11" t="s">
        <v>130</v>
      </c>
      <c r="V19" s="11" t="s">
        <v>390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6">
      <c r="A21" s="16" t="s">
        <v>250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78">
        <f>P22+P24+P27+P28</f>
        <v>167.4</v>
      </c>
      <c r="Q21" s="78">
        <f t="shared" ref="Q21:Z21" si="0">Q22+Q24+Q27+Q28</f>
        <v>5</v>
      </c>
      <c r="R21" s="78">
        <f t="shared" si="0"/>
        <v>109696.70000000001</v>
      </c>
      <c r="S21" s="78">
        <f t="shared" si="0"/>
        <v>13987.4</v>
      </c>
      <c r="T21" s="78">
        <f t="shared" si="0"/>
        <v>694.7</v>
      </c>
      <c r="U21" s="78">
        <f t="shared" si="0"/>
        <v>109548.00000000001</v>
      </c>
      <c r="V21" s="78">
        <f t="shared" si="0"/>
        <v>0</v>
      </c>
      <c r="W21" s="78">
        <f t="shared" si="0"/>
        <v>148.69999999999999</v>
      </c>
      <c r="X21" s="78">
        <f t="shared" si="0"/>
        <v>694.7</v>
      </c>
      <c r="Y21" s="78">
        <f t="shared" si="0"/>
        <v>0</v>
      </c>
      <c r="Z21" s="78">
        <f t="shared" si="0"/>
        <v>0</v>
      </c>
    </row>
    <row r="22" spans="1:26" ht="26.4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78">
        <v>10.9</v>
      </c>
      <c r="Q22" s="78"/>
      <c r="R22" s="78">
        <f>U22+V22+W22</f>
        <v>10783.4</v>
      </c>
      <c r="S22" s="78">
        <v>5901.9</v>
      </c>
      <c r="T22" s="78">
        <f>X22+Y22+Z22</f>
        <v>0</v>
      </c>
      <c r="U22" s="78">
        <v>10752.5</v>
      </c>
      <c r="V22" s="78"/>
      <c r="W22" s="78">
        <v>30.9</v>
      </c>
      <c r="X22" s="78"/>
      <c r="Y22" s="78"/>
      <c r="Z22" s="78"/>
    </row>
    <row r="23" spans="1:26" ht="15.6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78">
        <v>10.9</v>
      </c>
      <c r="Q23" s="78"/>
      <c r="R23" s="78">
        <f t="shared" ref="R23:R30" si="1">U23+V23+W23</f>
        <v>10783.4</v>
      </c>
      <c r="S23" s="78">
        <v>5901.9</v>
      </c>
      <c r="T23" s="78">
        <f t="shared" ref="T23:T30" si="2">X23+Y23+Z23</f>
        <v>0</v>
      </c>
      <c r="U23" s="78">
        <v>10752.5</v>
      </c>
      <c r="V23" s="78"/>
      <c r="W23" s="78">
        <v>30.9</v>
      </c>
      <c r="X23" s="78"/>
      <c r="Y23" s="78"/>
      <c r="Z23" s="78"/>
    </row>
    <row r="24" spans="1:26" ht="15.6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78">
        <v>120</v>
      </c>
      <c r="Q24" s="78">
        <v>4.9000000000000004</v>
      </c>
      <c r="R24" s="78">
        <f t="shared" si="1"/>
        <v>82280.400000000009</v>
      </c>
      <c r="S24" s="78">
        <v>5173</v>
      </c>
      <c r="T24" s="78">
        <f t="shared" si="2"/>
        <v>681.5</v>
      </c>
      <c r="U24" s="78">
        <v>82162.600000000006</v>
      </c>
      <c r="V24" s="78"/>
      <c r="W24" s="78">
        <v>117.8</v>
      </c>
      <c r="X24" s="78">
        <v>681.5</v>
      </c>
      <c r="Y24" s="78"/>
      <c r="Z24" s="78"/>
    </row>
    <row r="25" spans="1:26" ht="26.4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78">
        <v>115.7</v>
      </c>
      <c r="Q25" s="78">
        <v>4.8</v>
      </c>
      <c r="R25" s="78">
        <f t="shared" si="1"/>
        <v>79128.600000000006</v>
      </c>
      <c r="S25" s="78">
        <v>4057.8</v>
      </c>
      <c r="T25" s="78">
        <f t="shared" si="2"/>
        <v>660.9</v>
      </c>
      <c r="U25" s="78">
        <v>79010.8</v>
      </c>
      <c r="V25" s="78"/>
      <c r="W25" s="78">
        <v>117.8</v>
      </c>
      <c r="X25" s="78">
        <v>660.9</v>
      </c>
      <c r="Y25" s="78"/>
      <c r="Z25" s="78"/>
    </row>
    <row r="26" spans="1:26" ht="15.6">
      <c r="A26" s="19" t="s">
        <v>249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78">
        <v>4.3</v>
      </c>
      <c r="Q26" s="78">
        <v>0.1</v>
      </c>
      <c r="R26" s="78">
        <f t="shared" si="1"/>
        <v>3151.8</v>
      </c>
      <c r="S26" s="78"/>
      <c r="T26" s="78">
        <f t="shared" si="2"/>
        <v>20.6</v>
      </c>
      <c r="U26" s="78">
        <v>3151.8</v>
      </c>
      <c r="V26" s="78"/>
      <c r="W26" s="78"/>
      <c r="X26" s="78">
        <v>20.6</v>
      </c>
      <c r="Y26" s="78"/>
      <c r="Z26" s="78"/>
    </row>
    <row r="27" spans="1:26" ht="15.6">
      <c r="A27" s="16" t="s">
        <v>179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78">
        <v>7</v>
      </c>
      <c r="Q27" s="78">
        <v>0.1</v>
      </c>
      <c r="R27" s="78">
        <f t="shared" si="1"/>
        <v>3502.8</v>
      </c>
      <c r="S27" s="78"/>
      <c r="T27" s="78">
        <f t="shared" si="2"/>
        <v>13.2</v>
      </c>
      <c r="U27" s="78">
        <v>3502.8</v>
      </c>
      <c r="V27" s="78"/>
      <c r="W27" s="78"/>
      <c r="X27" s="78">
        <v>13.2</v>
      </c>
      <c r="Y27" s="78"/>
      <c r="Z27" s="78"/>
    </row>
    <row r="28" spans="1:26" ht="15.6">
      <c r="A28" s="16" t="s">
        <v>180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78">
        <v>29.5</v>
      </c>
      <c r="Q28" s="78">
        <v>0</v>
      </c>
      <c r="R28" s="78">
        <f t="shared" si="1"/>
        <v>13130.1</v>
      </c>
      <c r="S28" s="78">
        <v>2912.5</v>
      </c>
      <c r="T28" s="78">
        <f t="shared" si="2"/>
        <v>0</v>
      </c>
      <c r="U28" s="78">
        <v>13130.1</v>
      </c>
      <c r="V28" s="78"/>
      <c r="W28" s="78"/>
      <c r="X28" s="78"/>
      <c r="Y28" s="78"/>
      <c r="Z28" s="78"/>
    </row>
    <row r="29" spans="1:26" ht="39.6">
      <c r="A29" s="16" t="s">
        <v>182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78"/>
      <c r="Q29" s="78"/>
      <c r="R29" s="78">
        <f t="shared" si="1"/>
        <v>0</v>
      </c>
      <c r="S29" s="78"/>
      <c r="T29" s="78">
        <f t="shared" si="2"/>
        <v>0</v>
      </c>
      <c r="U29" s="78"/>
      <c r="V29" s="78"/>
      <c r="W29" s="78"/>
      <c r="X29" s="78"/>
      <c r="Y29" s="78"/>
      <c r="Z29" s="78"/>
    </row>
    <row r="30" spans="1:26" ht="15.6">
      <c r="A30" s="16" t="s">
        <v>181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78"/>
      <c r="Q30" s="78"/>
      <c r="R30" s="78">
        <f t="shared" si="1"/>
        <v>0</v>
      </c>
      <c r="S30" s="78"/>
      <c r="T30" s="78">
        <f t="shared" si="2"/>
        <v>0</v>
      </c>
      <c r="U30" s="78"/>
      <c r="V30" s="78"/>
      <c r="W30" s="78"/>
      <c r="X30" s="78"/>
      <c r="Y30" s="78"/>
      <c r="Z30" s="78"/>
    </row>
    <row r="31" spans="1:26" ht="54.9" customHeight="1">
      <c r="A31" s="23" t="s">
        <v>304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0</v>
      </c>
    </row>
    <row r="33" spans="1:26">
      <c r="A33" s="166" t="s">
        <v>394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spans="1:26">
      <c r="A34" s="166" t="s">
        <v>393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spans="1:26">
      <c r="A35" s="166" t="s">
        <v>392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spans="1:26">
      <c r="A36" s="166" t="s">
        <v>391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spans="1:26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  <mergeCell ref="A36:Z36"/>
    <mergeCell ref="A37:Z37"/>
    <mergeCell ref="X18:Z18"/>
    <mergeCell ref="A33:Z33"/>
    <mergeCell ref="A34:Z34"/>
    <mergeCell ref="A35:Z35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Q26"/>
  <sheetViews>
    <sheetView showGridLines="0" topLeftCell="A17" workbookViewId="0">
      <selection activeCell="Q24" sqref="Q24"/>
    </sheetView>
  </sheetViews>
  <sheetFormatPr defaultColWidth="9.109375" defaultRowHeight="13.2"/>
  <cols>
    <col min="1" max="1" width="56.6640625" style="10" bestFit="1" customWidth="1"/>
    <col min="2" max="14" width="2.5546875" style="10" hidden="1" customWidth="1"/>
    <col min="15" max="15" width="6.44140625" style="10" bestFit="1" customWidth="1"/>
    <col min="16" max="17" width="16.6640625" style="10" customWidth="1"/>
    <col min="18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4" t="s">
        <v>141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7">
      <c r="A18" s="165" t="s">
        <v>142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66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183</v>
      </c>
      <c r="Q19" s="11" t="s">
        <v>184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>
      <c r="A21" s="55" t="s">
        <v>306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2617</v>
      </c>
      <c r="Q21" s="38">
        <v>2532.6999999999998</v>
      </c>
    </row>
    <row r="22" spans="1:17" ht="26.4">
      <c r="A22" s="55" t="s">
        <v>186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1100</v>
      </c>
      <c r="Q22" s="38">
        <v>1071.2</v>
      </c>
    </row>
    <row r="23" spans="1:17" ht="15.6">
      <c r="A23" s="55" t="s">
        <v>185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1222</v>
      </c>
      <c r="Q23" s="38">
        <v>1211.2</v>
      </c>
    </row>
    <row r="24" spans="1:17" ht="15.6">
      <c r="A24" s="55" t="s">
        <v>187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295</v>
      </c>
      <c r="Q24" s="38">
        <v>250.2</v>
      </c>
    </row>
    <row r="25" spans="1:17" ht="26.4">
      <c r="A25" s="55" t="s">
        <v>305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6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K25"/>
  <sheetViews>
    <sheetView showGridLines="0" topLeftCell="A15" workbookViewId="0">
      <selection activeCell="T21" sqref="T21"/>
    </sheetView>
  </sheetViews>
  <sheetFormatPr defaultColWidth="9.109375" defaultRowHeight="13.2"/>
  <cols>
    <col min="1" max="1" width="22" style="5" bestFit="1" customWidth="1"/>
    <col min="2" max="14" width="3.33203125" style="5" hidden="1" customWidth="1"/>
    <col min="15" max="15" width="6.44140625" style="5" bestFit="1" customWidth="1"/>
    <col min="16" max="37" width="10.6640625" style="5" customWidth="1"/>
    <col min="38" max="16384" width="9.10937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5" t="s">
        <v>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</row>
    <row r="16" spans="1:37" ht="20.100000000000001" customHeight="1">
      <c r="A16" s="156" t="s">
        <v>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</row>
    <row r="17" spans="1:37">
      <c r="A17" s="157" t="s">
        <v>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</row>
    <row r="18" spans="1:37" ht="15" customHeight="1">
      <c r="A18" s="153" t="s">
        <v>286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3" t="s">
        <v>6</v>
      </c>
      <c r="P18" s="154" t="s">
        <v>256</v>
      </c>
      <c r="Q18" s="154" t="s">
        <v>257</v>
      </c>
      <c r="R18" s="154" t="s">
        <v>255</v>
      </c>
      <c r="S18" s="159" t="s">
        <v>258</v>
      </c>
      <c r="T18" s="154" t="s">
        <v>259</v>
      </c>
      <c r="U18" s="154" t="s">
        <v>260</v>
      </c>
      <c r="V18" s="154" t="s">
        <v>261</v>
      </c>
      <c r="W18" s="154" t="s">
        <v>252</v>
      </c>
      <c r="X18" s="154" t="s">
        <v>262</v>
      </c>
      <c r="Y18" s="154" t="s">
        <v>253</v>
      </c>
      <c r="Z18" s="154" t="s">
        <v>254</v>
      </c>
      <c r="AA18" s="154" t="s">
        <v>263</v>
      </c>
      <c r="AB18" s="154" t="s">
        <v>366</v>
      </c>
      <c r="AC18" s="154" t="s">
        <v>62</v>
      </c>
      <c r="AD18" s="158" t="s">
        <v>395</v>
      </c>
      <c r="AE18" s="158"/>
      <c r="AF18" s="158"/>
      <c r="AG18" s="158"/>
      <c r="AH18" s="158"/>
      <c r="AI18" s="158"/>
      <c r="AJ18" s="158"/>
      <c r="AK18" s="158"/>
    </row>
    <row r="19" spans="1:37" ht="60" customHeight="1">
      <c r="A19" s="15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3"/>
      <c r="P19" s="154"/>
      <c r="Q19" s="154"/>
      <c r="R19" s="154"/>
      <c r="S19" s="159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63" t="s">
        <v>316</v>
      </c>
      <c r="AE19" s="63" t="s">
        <v>317</v>
      </c>
      <c r="AF19" s="63" t="s">
        <v>318</v>
      </c>
      <c r="AG19" s="63" t="s">
        <v>319</v>
      </c>
      <c r="AH19" s="63" t="s">
        <v>320</v>
      </c>
      <c r="AI19" s="63" t="s">
        <v>321</v>
      </c>
      <c r="AJ19" s="63" t="s">
        <v>322</v>
      </c>
      <c r="AK19" s="63" t="s">
        <v>323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6">
      <c r="A21" s="2" t="s">
        <v>324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2</v>
      </c>
      <c r="Q21" s="4">
        <v>2</v>
      </c>
      <c r="R21" s="4">
        <v>2</v>
      </c>
      <c r="S21" s="4">
        <v>2</v>
      </c>
      <c r="T21" s="4">
        <v>2</v>
      </c>
      <c r="U21" s="4">
        <v>0</v>
      </c>
      <c r="V21" s="4">
        <v>2</v>
      </c>
      <c r="W21" s="4">
        <v>2</v>
      </c>
      <c r="X21" s="4">
        <v>2</v>
      </c>
      <c r="Y21" s="4">
        <v>2</v>
      </c>
      <c r="Z21" s="4">
        <v>1</v>
      </c>
      <c r="AA21" s="4">
        <v>2</v>
      </c>
      <c r="AB21" s="4">
        <v>1</v>
      </c>
      <c r="AC21" s="4">
        <v>2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2</v>
      </c>
      <c r="AK21" s="4">
        <v>0</v>
      </c>
    </row>
    <row r="22" spans="1:37" ht="28.8">
      <c r="A22" s="2" t="s">
        <v>384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40.200000000000003">
      <c r="A23" s="57" t="s">
        <v>285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31</v>
      </c>
    </row>
    <row r="25" spans="1:37" ht="30" customHeight="1">
      <c r="A25" s="152" t="s">
        <v>381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73"/>
      <c r="AA25" s="73"/>
      <c r="AB25" s="73"/>
      <c r="AC25" s="73"/>
    </row>
  </sheetData>
  <sheetProtection password="DA49" sheet="1" objects="1" scenarios="1" selectLockedCells="1"/>
  <mergeCells count="21"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D18:AK18"/>
    <mergeCell ref="S18:S19"/>
    <mergeCell ref="A25:Y25"/>
    <mergeCell ref="A18:A19"/>
    <mergeCell ref="O18:O19"/>
    <mergeCell ref="P18:P19"/>
    <mergeCell ref="Q18:Q19"/>
    <mergeCell ref="W18:W19"/>
    <mergeCell ref="T18:T19"/>
    <mergeCell ref="R18:R19"/>
    <mergeCell ref="U18:U19"/>
    <mergeCell ref="Y18:Y19"/>
    <mergeCell ref="X18:X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tabColor rgb="FFFFC000"/>
    <pageSetUpPr fitToPage="1"/>
  </sheetPr>
  <dimension ref="A1:P32"/>
  <sheetViews>
    <sheetView showGridLines="0" topLeftCell="A17" workbookViewId="0">
      <selection activeCell="P31" sqref="P31"/>
    </sheetView>
  </sheetViews>
  <sheetFormatPr defaultColWidth="9.109375" defaultRowHeight="13.2"/>
  <cols>
    <col min="1" max="1" width="91" style="5" bestFit="1" customWidth="1"/>
    <col min="2" max="14" width="3.5546875" style="5" hidden="1" customWidth="1"/>
    <col min="15" max="15" width="6.44140625" style="5" bestFit="1" customWidth="1"/>
    <col min="16" max="16" width="15.6640625" style="5" customWidth="1"/>
    <col min="17" max="16384" width="9.10937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60" t="s">
        <v>365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>
      <c r="A18" s="179" t="s">
        <v>113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</row>
    <row r="19" spans="1:16" ht="26.4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6">
      <c r="A21" s="67" t="s">
        <v>346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f>P23+P32</f>
        <v>638</v>
      </c>
    </row>
    <row r="22" spans="1:16" ht="25.2">
      <c r="A22" s="67" t="s">
        <v>347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2">
      <c r="A23" s="67" t="s">
        <v>348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638</v>
      </c>
    </row>
    <row r="24" spans="1:16" ht="37.799999999999997">
      <c r="A24" s="67" t="s">
        <v>349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155</v>
      </c>
    </row>
    <row r="25" spans="1:16" ht="25.2">
      <c r="A25" s="67" t="s">
        <v>350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155</v>
      </c>
    </row>
    <row r="26" spans="1:16" ht="15.6">
      <c r="A26" s="67" t="s">
        <v>351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2">
      <c r="A27" s="67" t="s">
        <v>352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9</v>
      </c>
    </row>
    <row r="28" spans="1:16" ht="15.6">
      <c r="A28" s="67" t="s">
        <v>353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9</v>
      </c>
    </row>
    <row r="29" spans="1:16" ht="15.6">
      <c r="A29" s="67" t="s">
        <v>354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474</v>
      </c>
    </row>
    <row r="30" spans="1:16" ht="15.6">
      <c r="A30" s="67" t="s">
        <v>403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430</v>
      </c>
    </row>
    <row r="31" spans="1:16" ht="37.799999999999997">
      <c r="A31" s="67" t="s">
        <v>377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6">
      <c r="A32" s="67" t="s">
        <v>355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tabColor rgb="FFFFC000"/>
    <pageSetUpPr fitToPage="1"/>
  </sheetPr>
  <dimension ref="A1:AA34"/>
  <sheetViews>
    <sheetView showGridLines="0" topLeftCell="A17" workbookViewId="0">
      <selection activeCell="P24" sqref="P24"/>
    </sheetView>
  </sheetViews>
  <sheetFormatPr defaultColWidth="9.109375" defaultRowHeight="13.2"/>
  <cols>
    <col min="1" max="1" width="61.88671875" style="5" bestFit="1" customWidth="1"/>
    <col min="2" max="14" width="3.5546875" style="5" hidden="1" customWidth="1"/>
    <col min="15" max="15" width="6.44140625" style="5" bestFit="1" customWidth="1"/>
    <col min="16" max="16" width="15.6640625" style="5" customWidth="1"/>
    <col min="17" max="17" width="11" style="5" customWidth="1"/>
    <col min="18" max="18" width="2.44140625" style="5" customWidth="1"/>
    <col min="19" max="21" width="11" style="5" customWidth="1"/>
    <col min="22" max="22" width="2.44140625" style="5" customWidth="1"/>
    <col min="23" max="24" width="11" style="5" customWidth="1"/>
    <col min="25" max="16384" width="9.10937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" customHeight="1">
      <c r="A17" s="155" t="s">
        <v>364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27">
      <c r="A18" s="179" t="s">
        <v>113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</row>
    <row r="19" spans="1:27" ht="26.4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5.8">
      <c r="A21" s="68" t="s">
        <v>356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f>P22+P23+P24</f>
        <v>638</v>
      </c>
    </row>
    <row r="22" spans="1:27" ht="25.8">
      <c r="A22" s="68" t="s">
        <v>357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6">
      <c r="A23" s="68" t="s">
        <v>358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638</v>
      </c>
    </row>
    <row r="24" spans="1:27" ht="15.6">
      <c r="A24" s="68" t="s">
        <v>359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5.8">
      <c r="A25" s="68" t="s">
        <v>360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6">
      <c r="A26" s="68" t="s">
        <v>361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2.8">
      <c r="A29" s="69" t="s">
        <v>412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3.8">
      <c r="A30" s="70" t="s">
        <v>413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3"/>
      <c r="P30" s="183"/>
      <c r="Q30" s="183"/>
      <c r="R30" s="71"/>
      <c r="S30" s="183"/>
      <c r="T30" s="183"/>
      <c r="U30" s="183"/>
      <c r="V30" s="71"/>
      <c r="W30" s="180"/>
      <c r="X30" s="180"/>
      <c r="Y30" s="71"/>
      <c r="Z30" s="71"/>
      <c r="AA30" s="71"/>
    </row>
    <row r="31" spans="1:27">
      <c r="O31" s="181" t="s">
        <v>188</v>
      </c>
      <c r="P31" s="181"/>
      <c r="Q31" s="181"/>
      <c r="S31" s="181" t="s">
        <v>362</v>
      </c>
      <c r="T31" s="181"/>
      <c r="U31" s="181"/>
      <c r="W31" s="182" t="s">
        <v>189</v>
      </c>
      <c r="X31" s="182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7"/>
      <c r="X32" s="187"/>
      <c r="Y32" s="72"/>
    </row>
    <row r="33" spans="1:25" ht="13.8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3"/>
      <c r="P33" s="183"/>
      <c r="Q33" s="183"/>
      <c r="S33" s="183"/>
      <c r="T33" s="183"/>
      <c r="U33" s="183"/>
      <c r="W33" s="188"/>
      <c r="X33" s="188"/>
      <c r="Y33" s="72"/>
    </row>
    <row r="34" spans="1:25" ht="24.9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4" t="s">
        <v>190</v>
      </c>
      <c r="P34" s="184"/>
      <c r="Q34" s="184"/>
      <c r="S34" s="185" t="s">
        <v>363</v>
      </c>
      <c r="T34" s="185"/>
      <c r="U34" s="185"/>
      <c r="W34" s="186" t="s">
        <v>191</v>
      </c>
      <c r="X34" s="186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Y50"/>
  <sheetViews>
    <sheetView showGridLines="0" topLeftCell="A30" workbookViewId="0">
      <selection activeCell="P21" sqref="P21:S22"/>
    </sheetView>
  </sheetViews>
  <sheetFormatPr defaultColWidth="9.109375" defaultRowHeight="13.2"/>
  <cols>
    <col min="1" max="1" width="22" style="5" bestFit="1" customWidth="1"/>
    <col min="2" max="14" width="3.33203125" style="5" hidden="1" customWidth="1"/>
    <col min="15" max="15" width="6.44140625" style="5" bestFit="1" customWidth="1"/>
    <col min="16" max="25" width="12.6640625" style="5" customWidth="1"/>
    <col min="26" max="16384" width="9.10937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60" t="s">
        <v>325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>
      <c r="A16" s="162" t="s">
        <v>368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</row>
    <row r="17" spans="1:25">
      <c r="A17" s="161" t="s">
        <v>337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</row>
    <row r="18" spans="1:25" ht="15" customHeight="1">
      <c r="A18" s="153" t="s">
        <v>286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3" t="s">
        <v>6</v>
      </c>
      <c r="P18" s="154" t="s">
        <v>336</v>
      </c>
      <c r="Q18" s="154" t="s">
        <v>326</v>
      </c>
      <c r="R18" s="163" t="s">
        <v>335</v>
      </c>
      <c r="S18" s="163"/>
      <c r="T18" s="163"/>
      <c r="U18" s="163"/>
      <c r="V18" s="163"/>
      <c r="W18" s="163"/>
      <c r="X18" s="163"/>
      <c r="Y18" s="163"/>
    </row>
    <row r="19" spans="1:25" ht="39.6">
      <c r="A19" s="15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3"/>
      <c r="P19" s="154"/>
      <c r="Q19" s="154"/>
      <c r="R19" s="11" t="s">
        <v>327</v>
      </c>
      <c r="S19" s="11" t="s">
        <v>328</v>
      </c>
      <c r="T19" s="11" t="s">
        <v>329</v>
      </c>
      <c r="U19" s="11" t="s">
        <v>330</v>
      </c>
      <c r="V19" s="11" t="s">
        <v>331</v>
      </c>
      <c r="W19" s="11" t="s">
        <v>332</v>
      </c>
      <c r="X19" s="11" t="s">
        <v>333</v>
      </c>
      <c r="Y19" s="11" t="s">
        <v>334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6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1936</v>
      </c>
      <c r="Q21" s="75">
        <v>2021</v>
      </c>
      <c r="R21" s="4">
        <v>1</v>
      </c>
      <c r="S21" s="4"/>
      <c r="T21" s="4"/>
      <c r="U21" s="4"/>
      <c r="V21" s="4"/>
      <c r="W21" s="4"/>
      <c r="X21" s="4"/>
      <c r="Y21" s="4"/>
    </row>
    <row r="22" spans="1:25" ht="15.6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>
        <v>1988</v>
      </c>
      <c r="Q22" s="75"/>
      <c r="R22" s="4"/>
      <c r="S22" s="4">
        <v>1</v>
      </c>
      <c r="T22" s="4"/>
      <c r="U22" s="4"/>
      <c r="V22" s="4"/>
      <c r="W22" s="4"/>
      <c r="X22" s="4"/>
      <c r="Y22" s="4"/>
    </row>
    <row r="23" spans="1:25" ht="15.6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6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6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6">
      <c r="A26" s="2" t="s">
        <v>264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6">
      <c r="A27" s="2" t="s">
        <v>265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6">
      <c r="A28" s="2" t="s">
        <v>266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6">
      <c r="A29" s="2" t="s">
        <v>267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6">
      <c r="A30" s="2" t="s">
        <v>268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6">
      <c r="A31" s="2" t="s">
        <v>269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6">
      <c r="A32" s="2" t="s">
        <v>270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6">
      <c r="A33" s="2" t="s">
        <v>271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6">
      <c r="A34" s="2" t="s">
        <v>272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6">
      <c r="A35" s="2" t="s">
        <v>273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6">
      <c r="A36" s="2" t="s">
        <v>274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6">
      <c r="A37" s="2" t="s">
        <v>275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6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6">
      <c r="A39" s="2" t="s">
        <v>277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6">
      <c r="A40" s="2" t="s">
        <v>278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6">
      <c r="A41" s="2" t="s">
        <v>279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6">
      <c r="A42" s="2" t="s">
        <v>280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6">
      <c r="A43" s="2" t="s">
        <v>281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6">
      <c r="A44" s="2" t="s">
        <v>282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6">
      <c r="A45" s="2" t="s">
        <v>283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6">
      <c r="A46" s="2" t="s">
        <v>284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6">
      <c r="A47" s="2" t="s">
        <v>338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6">
      <c r="A48" s="2" t="s">
        <v>339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6">
      <c r="A49" s="2" t="s">
        <v>340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6">
      <c r="A50" s="2" t="s">
        <v>341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49"/>
  <sheetViews>
    <sheetView showGridLines="0" topLeftCell="A16" workbookViewId="0">
      <selection activeCell="P47" sqref="P47"/>
    </sheetView>
  </sheetViews>
  <sheetFormatPr defaultColWidth="9.109375" defaultRowHeight="13.2"/>
  <cols>
    <col min="1" max="1" width="50.6640625" style="10" customWidth="1"/>
    <col min="2" max="14" width="2.109375" style="10" hidden="1" customWidth="1"/>
    <col min="15" max="15" width="6.44140625" style="10" bestFit="1" customWidth="1"/>
    <col min="16" max="17" width="20.6640625" style="10" customWidth="1"/>
    <col min="18" max="16384" width="9.10937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4" t="s">
        <v>196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1:18">
      <c r="A17" s="165" t="s">
        <v>195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8" ht="15" customHeight="1">
      <c r="A18" s="154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4" t="s">
        <v>6</v>
      </c>
      <c r="P18" s="167" t="s">
        <v>370</v>
      </c>
      <c r="Q18" s="167"/>
    </row>
    <row r="19" spans="1:18" ht="80.099999999999994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81</v>
      </c>
      <c r="Q19" s="11" t="s">
        <v>369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6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6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6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/>
      <c r="R23" s="12"/>
    </row>
    <row r="24" spans="1:18" ht="15.6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6.4">
      <c r="A25" s="16" t="s">
        <v>193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6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6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6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6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6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  <c r="Q30" s="4"/>
      <c r="R30" s="20"/>
    </row>
    <row r="31" spans="1:18" ht="15.6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6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6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6">
      <c r="A34" s="19" t="s">
        <v>194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6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6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0</v>
      </c>
      <c r="Q36" s="4"/>
      <c r="R36" s="20"/>
    </row>
    <row r="37" spans="1:18" ht="15.6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/>
      <c r="R37" s="20"/>
    </row>
    <row r="38" spans="1:18" ht="15.6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6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6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/>
      <c r="R40" s="20"/>
    </row>
    <row r="41" spans="1:18" ht="15.6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6.4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/>
      <c r="R42" s="20"/>
    </row>
    <row r="43" spans="1:18" ht="35.1" customHeight="1">
      <c r="A43" s="23" t="s">
        <v>28</v>
      </c>
      <c r="O43" s="24">
        <v>23</v>
      </c>
      <c r="P43" s="6">
        <v>54</v>
      </c>
    </row>
    <row r="44" spans="1:18" ht="26.4">
      <c r="A44" s="30" t="s">
        <v>29</v>
      </c>
      <c r="O44" s="24">
        <v>24</v>
      </c>
      <c r="P44" s="6">
        <v>6</v>
      </c>
    </row>
    <row r="45" spans="1:18" ht="15.6">
      <c r="A45" s="30" t="s">
        <v>30</v>
      </c>
      <c r="O45" s="24">
        <v>25</v>
      </c>
      <c r="P45" s="25">
        <v>4</v>
      </c>
    </row>
    <row r="46" spans="1:18" ht="26.4">
      <c r="A46" s="30" t="s">
        <v>315</v>
      </c>
      <c r="O46" s="24">
        <v>26</v>
      </c>
      <c r="P46" s="6">
        <v>60</v>
      </c>
    </row>
    <row r="47" spans="1:18" ht="26.4">
      <c r="A47" s="30" t="s">
        <v>416</v>
      </c>
      <c r="O47" s="24">
        <v>27</v>
      </c>
      <c r="P47" s="77">
        <v>1</v>
      </c>
    </row>
    <row r="48" spans="1:18">
      <c r="A48" s="31"/>
    </row>
    <row r="49" spans="1:17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</row>
  </sheetData>
  <sheetProtection password="DA49" sheet="1" objects="1" scenarios="1"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Q27"/>
  <sheetViews>
    <sheetView showGridLines="0" topLeftCell="A17" workbookViewId="0">
      <selection activeCell="P27" sqref="P27"/>
    </sheetView>
  </sheetViews>
  <sheetFormatPr defaultColWidth="9.109375" defaultRowHeight="13.2"/>
  <cols>
    <col min="1" max="1" width="60.6640625" style="10" customWidth="1"/>
    <col min="2" max="14" width="4" style="10" hidden="1" customWidth="1"/>
    <col min="15" max="15" width="6.44140625" style="10" bestFit="1" customWidth="1"/>
    <col min="16" max="17" width="20.6640625" style="10" customWidth="1"/>
    <col min="18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4" t="s">
        <v>287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7">
      <c r="A18" s="165" t="s">
        <v>31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54.9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288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10</v>
      </c>
      <c r="Q21" s="4">
        <v>10</v>
      </c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24</v>
      </c>
      <c r="Q22" s="4">
        <v>24</v>
      </c>
    </row>
    <row r="23" spans="1:17" ht="15.6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6</v>
      </c>
      <c r="Q23" s="4">
        <v>6</v>
      </c>
    </row>
    <row r="24" spans="1:17" ht="15.6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40</v>
      </c>
      <c r="Q24" s="4">
        <v>40</v>
      </c>
    </row>
    <row r="25" spans="1:17" ht="50.1" customHeight="1">
      <c r="A25" s="23" t="s">
        <v>197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6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22</v>
      </c>
    </row>
    <row r="27" spans="1:17" ht="26.4">
      <c r="A27" s="30" t="s">
        <v>198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T28"/>
  <sheetViews>
    <sheetView showGridLines="0" topLeftCell="A16" workbookViewId="0">
      <selection activeCell="R23" sqref="R23"/>
    </sheetView>
  </sheetViews>
  <sheetFormatPr defaultColWidth="9.109375" defaultRowHeight="13.2"/>
  <cols>
    <col min="1" max="1" width="45" style="10" bestFit="1" customWidth="1"/>
    <col min="2" max="14" width="3.33203125" style="10" hidden="1" customWidth="1"/>
    <col min="15" max="15" width="6.44140625" style="10" bestFit="1" customWidth="1"/>
    <col min="16" max="20" width="16.6640625" style="10" customWidth="1"/>
    <col min="21" max="16384" width="9.10937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" customHeight="1">
      <c r="A16" s="168" t="s">
        <v>289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</row>
    <row r="17" spans="1:20">
      <c r="A17" s="165" t="s">
        <v>38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spans="1:20" ht="30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290</v>
      </c>
      <c r="Q18" s="154" t="s">
        <v>291</v>
      </c>
      <c r="R18" s="154" t="s">
        <v>292</v>
      </c>
      <c r="S18" s="154"/>
      <c r="T18" s="154"/>
    </row>
    <row r="19" spans="1:20" ht="35.1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6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1100</v>
      </c>
      <c r="Q21" s="4">
        <v>1100</v>
      </c>
      <c r="R21" s="4">
        <v>552</v>
      </c>
      <c r="S21" s="4">
        <v>548</v>
      </c>
      <c r="T21" s="4"/>
    </row>
    <row r="22" spans="1:20" ht="15.6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394</v>
      </c>
      <c r="Q22" s="4">
        <v>100</v>
      </c>
      <c r="R22" s="4">
        <v>132</v>
      </c>
      <c r="S22" s="4">
        <v>262</v>
      </c>
      <c r="T22" s="4"/>
    </row>
    <row r="23" spans="1:20" ht="15.6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184</v>
      </c>
      <c r="Q23" s="4">
        <v>3</v>
      </c>
      <c r="R23" s="4">
        <v>184</v>
      </c>
      <c r="S23" s="4"/>
      <c r="T23" s="4"/>
    </row>
    <row r="24" spans="1:20" ht="15.6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1678</v>
      </c>
      <c r="Q24" s="4">
        <v>1203</v>
      </c>
      <c r="R24" s="4">
        <v>868</v>
      </c>
      <c r="S24" s="4">
        <v>810</v>
      </c>
      <c r="T24" s="4"/>
    </row>
    <row r="25" spans="1:20" ht="45" customHeight="1">
      <c r="A25" s="23" t="s">
        <v>383</v>
      </c>
      <c r="O25" s="24">
        <v>5</v>
      </c>
      <c r="P25" s="6">
        <v>252</v>
      </c>
    </row>
    <row r="26" spans="1:20" ht="15.6">
      <c r="A26" s="31" t="s">
        <v>41</v>
      </c>
      <c r="O26" s="24">
        <v>6</v>
      </c>
      <c r="P26" s="6">
        <v>252</v>
      </c>
    </row>
    <row r="28" spans="1:20">
      <c r="A28" s="166" t="s">
        <v>404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U31"/>
  <sheetViews>
    <sheetView showGridLines="0" topLeftCell="A16" workbookViewId="0">
      <selection activeCell="P21" sqref="P21:U31"/>
    </sheetView>
  </sheetViews>
  <sheetFormatPr defaultColWidth="9.109375" defaultRowHeight="13.2"/>
  <cols>
    <col min="1" max="1" width="40.6640625" style="10" customWidth="1"/>
    <col min="2" max="14" width="2.6640625" style="10" hidden="1" customWidth="1"/>
    <col min="15" max="15" width="6.44140625" style="10" bestFit="1" customWidth="1"/>
    <col min="16" max="21" width="15.6640625" style="10" customWidth="1"/>
    <col min="22" max="16384" width="9.10937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4" t="s">
        <v>55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spans="1:21">
      <c r="A17" s="165" t="s">
        <v>43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</row>
    <row r="18" spans="1:21" ht="22.5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44</v>
      </c>
      <c r="Q18" s="154" t="s">
        <v>45</v>
      </c>
      <c r="R18" s="154" t="s">
        <v>46</v>
      </c>
      <c r="S18" s="154"/>
      <c r="T18" s="154"/>
      <c r="U18" s="154"/>
    </row>
    <row r="19" spans="1:21" ht="30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6.4">
      <c r="A21" s="16" t="s">
        <v>308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9128</v>
      </c>
      <c r="Q21" s="4"/>
      <c r="R21" s="4"/>
      <c r="S21" s="4">
        <v>9128</v>
      </c>
      <c r="T21" s="4"/>
      <c r="U21" s="4"/>
    </row>
    <row r="22" spans="1:21" ht="26.4">
      <c r="A22" s="19" t="s">
        <v>293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7153</v>
      </c>
      <c r="Q22" s="4"/>
      <c r="R22" s="4"/>
      <c r="S22" s="4">
        <v>7153</v>
      </c>
      <c r="T22" s="4"/>
      <c r="U22" s="4"/>
    </row>
    <row r="23" spans="1:21" ht="15.6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675</v>
      </c>
      <c r="Q23" s="4"/>
      <c r="R23" s="4"/>
      <c r="S23" s="4">
        <v>675</v>
      </c>
      <c r="T23" s="4"/>
      <c r="U23" s="4"/>
    </row>
    <row r="24" spans="1:21" ht="15.6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1884</v>
      </c>
      <c r="Q24" s="4"/>
      <c r="R24" s="4"/>
      <c r="S24" s="4">
        <v>1884</v>
      </c>
      <c r="T24" s="4"/>
      <c r="U24" s="4"/>
    </row>
    <row r="25" spans="1:21" ht="15.6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56</v>
      </c>
      <c r="Q25" s="4"/>
      <c r="R25" s="4"/>
      <c r="S25" s="4">
        <v>56</v>
      </c>
      <c r="T25" s="4"/>
      <c r="U25" s="4"/>
    </row>
    <row r="26" spans="1:21" ht="15.6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  <c r="Q26" s="4"/>
      <c r="R26" s="4"/>
      <c r="S26" s="4">
        <v>0</v>
      </c>
      <c r="T26" s="4"/>
      <c r="U26" s="4"/>
    </row>
    <row r="27" spans="1:21" ht="15.6">
      <c r="A27" s="19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91</v>
      </c>
      <c r="Q27" s="4"/>
      <c r="R27" s="4"/>
      <c r="S27" s="4">
        <v>91</v>
      </c>
      <c r="T27" s="4"/>
      <c r="U27" s="4"/>
    </row>
    <row r="28" spans="1:21" ht="15.6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27695</v>
      </c>
      <c r="Q28" s="4"/>
      <c r="R28" s="4"/>
      <c r="S28" s="4">
        <v>27695</v>
      </c>
      <c r="T28" s="4"/>
      <c r="U28" s="4"/>
    </row>
    <row r="29" spans="1:21" ht="27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10755</v>
      </c>
      <c r="Q29" s="4"/>
      <c r="R29" s="4"/>
      <c r="S29" s="4">
        <v>10755</v>
      </c>
      <c r="T29" s="4"/>
      <c r="U29" s="4"/>
    </row>
    <row r="30" spans="1:21" ht="15.6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0</v>
      </c>
      <c r="Q30" s="4"/>
      <c r="R30" s="4"/>
      <c r="S30" s="4">
        <v>0</v>
      </c>
      <c r="T30" s="4"/>
      <c r="U30" s="4"/>
    </row>
    <row r="31" spans="1:21" ht="15.6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0</v>
      </c>
      <c r="Q31" s="4"/>
      <c r="R31" s="4"/>
      <c r="S31" s="4">
        <v>0</v>
      </c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60"/>
  <sheetViews>
    <sheetView showGridLines="0" topLeftCell="A32" workbookViewId="0">
      <selection activeCell="P60" sqref="P60"/>
    </sheetView>
  </sheetViews>
  <sheetFormatPr defaultColWidth="9.109375" defaultRowHeight="13.2"/>
  <cols>
    <col min="1" max="1" width="74.33203125" style="10" bestFit="1" customWidth="1"/>
    <col min="2" max="14" width="3.33203125" style="10" hidden="1" customWidth="1"/>
    <col min="15" max="15" width="6.44140625" style="10" bestFit="1" customWidth="1"/>
    <col min="16" max="16" width="17.6640625" style="10" customWidth="1"/>
    <col min="17" max="16384" width="9.10937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" customHeight="1">
      <c r="A17" s="168" t="s">
        <v>294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</row>
    <row r="18" spans="1:16" hidden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6">
      <c r="A21" s="16" t="s">
        <v>200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0</v>
      </c>
    </row>
    <row r="22" spans="1:16" ht="15.6">
      <c r="A22" s="19" t="s">
        <v>201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6">
      <c r="A23" s="19" t="s">
        <v>202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6">
      <c r="A24" s="19" t="s">
        <v>203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6.4">
      <c r="A25" s="19" t="s">
        <v>204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6.4">
      <c r="A26" s="16" t="s">
        <v>205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6.4">
      <c r="A27" s="19" t="s">
        <v>206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6">
      <c r="A28" s="16" t="s">
        <v>207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6">
      <c r="A29" s="19" t="s">
        <v>208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6">
      <c r="A30" s="19" t="s">
        <v>209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6">
      <c r="A31" s="19" t="s">
        <v>210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6">
      <c r="A32" s="19" t="s">
        <v>211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6">
      <c r="A33" s="16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6">
      <c r="A34" s="16" t="s">
        <v>213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6">
      <c r="A35" s="16" t="s">
        <v>214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6">
      <c r="A36" s="16" t="s">
        <v>215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6.4">
      <c r="A37" s="16" t="s">
        <v>216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9.6">
      <c r="A38" s="16" t="s">
        <v>217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6">
      <c r="A39" s="16" t="s">
        <v>218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0</v>
      </c>
    </row>
    <row r="40" spans="1:16" ht="15.6">
      <c r="A40" s="16" t="s">
        <v>219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6.4">
      <c r="A41" s="16" t="s">
        <v>220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6">
      <c r="A42" s="16" t="s">
        <v>221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6">
      <c r="A43" s="16" t="s">
        <v>222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6">
      <c r="A44" s="16" t="s">
        <v>223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0</v>
      </c>
    </row>
    <row r="45" spans="1:16" ht="26.4">
      <c r="A45" s="16" t="s">
        <v>224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0</v>
      </c>
    </row>
    <row r="46" spans="1:16" ht="26.4">
      <c r="A46" s="16" t="s">
        <v>225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0</v>
      </c>
    </row>
    <row r="47" spans="1:16" ht="15.6">
      <c r="A47" s="16" t="s">
        <v>226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0</v>
      </c>
    </row>
    <row r="48" spans="1:16" ht="15.6">
      <c r="A48" s="16" t="s">
        <v>227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>
        <v>0</v>
      </c>
    </row>
    <row r="49" spans="1:16" ht="15.6">
      <c r="A49" s="16" t="s">
        <v>229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6">
      <c r="A50" s="16" t="s">
        <v>230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6.4">
      <c r="A51" s="16" t="s">
        <v>228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6">
      <c r="A52" s="16" t="s">
        <v>231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6">
      <c r="A53" s="16" t="s">
        <v>232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6">
      <c r="A54" s="16" t="s">
        <v>233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6">
      <c r="A55" s="16" t="s">
        <v>234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6">
      <c r="A56" s="16" t="s">
        <v>235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6">
      <c r="A57" s="16" t="s">
        <v>236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6">
      <c r="A58" s="16" t="s">
        <v>237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6">
      <c r="A59" s="16" t="s">
        <v>238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6">
      <c r="A60" s="22" t="s">
        <v>239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S35"/>
  <sheetViews>
    <sheetView showGridLines="0" topLeftCell="A18" workbookViewId="0">
      <selection activeCell="P30" sqref="P30"/>
    </sheetView>
  </sheetViews>
  <sheetFormatPr defaultColWidth="9.109375" defaultRowHeight="13.2"/>
  <cols>
    <col min="1" max="1" width="70.44140625" style="10" bestFit="1" customWidth="1"/>
    <col min="2" max="14" width="4.33203125" style="10" hidden="1" customWidth="1"/>
    <col min="15" max="15" width="6.44140625" style="10" bestFit="1" customWidth="1"/>
    <col min="16" max="18" width="15.6640625" style="10" customWidth="1"/>
    <col min="19" max="16384" width="9.10937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4" t="s">
        <v>61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</row>
    <row r="16" spans="1:18" ht="39.9" customHeight="1">
      <c r="A16" s="168" t="s">
        <v>72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</row>
    <row r="17" spans="1:19">
      <c r="A17" s="165" t="s">
        <v>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</row>
    <row r="18" spans="1:19" ht="30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62</v>
      </c>
      <c r="Q18" s="154" t="s">
        <v>165</v>
      </c>
      <c r="R18" s="154"/>
      <c r="S18" s="12"/>
    </row>
    <row r="19" spans="1:19" ht="80.099999999999994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63</v>
      </c>
      <c r="R19" s="11" t="s">
        <v>240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6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103</v>
      </c>
      <c r="Q21" s="4">
        <v>103</v>
      </c>
      <c r="R21" s="4">
        <v>11</v>
      </c>
      <c r="S21" s="12"/>
    </row>
    <row r="22" spans="1:19" ht="26.4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39</v>
      </c>
      <c r="Q22" s="4">
        <v>39</v>
      </c>
      <c r="R22" s="4"/>
      <c r="S22" s="12"/>
    </row>
    <row r="23" spans="1:19" ht="15.6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2</v>
      </c>
      <c r="Q23" s="4">
        <v>2</v>
      </c>
      <c r="R23" s="4"/>
      <c r="S23" s="12"/>
    </row>
    <row r="24" spans="1:19" ht="15.6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52</v>
      </c>
      <c r="Q24" s="4">
        <v>52</v>
      </c>
      <c r="R24" s="4"/>
      <c r="S24" s="12"/>
    </row>
    <row r="25" spans="1:19" ht="15.6">
      <c r="A25" s="19" t="s">
        <v>396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74</v>
      </c>
      <c r="Q25" s="4">
        <v>74</v>
      </c>
      <c r="R25" s="4">
        <v>15</v>
      </c>
      <c r="S25" s="12"/>
    </row>
    <row r="26" spans="1:19" ht="15.6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74</v>
      </c>
      <c r="Q26" s="4">
        <v>74</v>
      </c>
      <c r="R26" s="4"/>
      <c r="S26" s="12"/>
    </row>
    <row r="27" spans="1:19" ht="15.6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2</v>
      </c>
      <c r="Q27" s="4">
        <v>2</v>
      </c>
      <c r="R27" s="4"/>
      <c r="S27" s="12"/>
    </row>
    <row r="28" spans="1:19" ht="15.6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0</v>
      </c>
      <c r="Q28" s="13"/>
      <c r="R28" s="13"/>
      <c r="S28" s="12"/>
    </row>
    <row r="29" spans="1:19" ht="15.6">
      <c r="A29" s="16" t="s">
        <v>397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0</v>
      </c>
      <c r="Q29" s="13"/>
      <c r="R29" s="13"/>
      <c r="S29" s="12"/>
    </row>
    <row r="30" spans="1:19" ht="15.6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4</v>
      </c>
      <c r="Q30" s="13"/>
      <c r="R30" s="13"/>
      <c r="S30" s="12"/>
    </row>
    <row r="31" spans="1:19" ht="15.6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6</v>
      </c>
      <c r="Q31" s="13"/>
      <c r="R31" s="13"/>
      <c r="S31" s="12"/>
    </row>
    <row r="32" spans="1:19" ht="15.6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31</v>
      </c>
      <c r="Q32" s="13"/>
      <c r="R32" s="13"/>
      <c r="S32" s="12"/>
    </row>
    <row r="33" spans="1:19" ht="15.6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18</v>
      </c>
      <c r="Q33" s="13"/>
      <c r="R33" s="13"/>
      <c r="S33" s="12"/>
    </row>
    <row r="34" spans="1:19" ht="26.4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6</v>
      </c>
      <c r="Q34" s="13"/>
      <c r="R34" s="13"/>
      <c r="S34" s="12"/>
    </row>
    <row r="35" spans="1:19" ht="15.6">
      <c r="A35" s="16" t="s">
        <v>371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0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33</vt:i4>
      </vt:variant>
    </vt:vector>
  </HeadingPairs>
  <TitlesOfParts>
    <vt:vector size="58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Лист1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Кыргысовна Монгуш</dc:creator>
  <cp:lastModifiedBy>1</cp:lastModifiedBy>
  <cp:lastPrinted>2024-03-26T07:35:59Z</cp:lastPrinted>
  <dcterms:created xsi:type="dcterms:W3CDTF">2015-09-16T13:44:33Z</dcterms:created>
  <dcterms:modified xsi:type="dcterms:W3CDTF">2024-04-15T08:03:59Z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